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GymKH\web\"/>
    </mc:Choice>
  </mc:AlternateContent>
  <bookViews>
    <workbookView xWindow="0" yWindow="0" windowWidth="28800" windowHeight="12435"/>
  </bookViews>
  <sheets>
    <sheet name="C4A" sheetId="11" r:id="rId1"/>
    <sheet name="C4B" sheetId="7" r:id="rId2"/>
    <sheet name="V8A" sheetId="10" r:id="rId3"/>
  </sheets>
  <calcPr calcId="152511"/>
</workbook>
</file>

<file path=xl/calcChain.xml><?xml version="1.0" encoding="utf-8"?>
<calcChain xmlns="http://schemas.openxmlformats.org/spreadsheetml/2006/main">
  <c r="B7" i="11" l="1"/>
  <c r="B22" i="11" s="1"/>
  <c r="B23" i="11" s="1"/>
  <c r="B25" i="11" s="1"/>
  <c r="B26" i="11" s="1"/>
  <c r="B19" i="11"/>
  <c r="B7" i="10"/>
  <c r="B21" i="10" s="1"/>
  <c r="B18" i="10"/>
  <c r="B25" i="10" l="1"/>
  <c r="B22" i="10"/>
  <c r="B24" i="10" s="1"/>
  <c r="B26" i="7"/>
  <c r="B19" i="7" l="1"/>
  <c r="B7" i="7"/>
  <c r="B25" i="7" l="1"/>
</calcChain>
</file>

<file path=xl/sharedStrings.xml><?xml version="1.0" encoding="utf-8"?>
<sst xmlns="http://schemas.openxmlformats.org/spreadsheetml/2006/main" count="82" uniqueCount="47">
  <si>
    <t>Hra o ceny</t>
  </si>
  <si>
    <t>Celkem</t>
  </si>
  <si>
    <t>Sál Lorec</t>
  </si>
  <si>
    <t>Požární dozor</t>
  </si>
  <si>
    <t>Hudba + konzumace hudebníků</t>
  </si>
  <si>
    <t>OSA</t>
  </si>
  <si>
    <t>Příjmy</t>
  </si>
  <si>
    <t>Výdaje</t>
  </si>
  <si>
    <t>Výsledná bilance (dělení zisku studenti : NF – 2:3)</t>
  </si>
  <si>
    <t>Zisk NF</t>
  </si>
  <si>
    <t>Zisk plesu</t>
  </si>
  <si>
    <t>Náklady na hru o ceny</t>
  </si>
  <si>
    <t>Technické a jiné zajištění plesu (pan Braniš)</t>
  </si>
  <si>
    <t>čtyři členové ochranky</t>
  </si>
  <si>
    <t>Čistý Zisk NF</t>
  </si>
  <si>
    <t>Zisk Žáci</t>
  </si>
  <si>
    <t>Vyúčtování maturitního plesu V8A</t>
  </si>
  <si>
    <t>Daň z DPP žáci – hradí NF</t>
  </si>
  <si>
    <t>Sponzorský dar</t>
  </si>
  <si>
    <t>Šerpy V8A</t>
  </si>
  <si>
    <t>Prodané vstupenky (725 lístků)</t>
  </si>
  <si>
    <t>Hudba + konzumace hudebníků (Peklo)</t>
  </si>
  <si>
    <t>Pět členů ochranky</t>
  </si>
  <si>
    <t xml:space="preserve">Zisk plesu </t>
  </si>
  <si>
    <t xml:space="preserve">Zisk NF </t>
  </si>
  <si>
    <t>Nadstandartní výdaje nad rozpočet plesu (placeno ze zisku studentů)</t>
  </si>
  <si>
    <t>Technické zajištění nad rámec 30 000,-</t>
  </si>
  <si>
    <t>Šerpy nad hranici 130,- Kč/osoba</t>
  </si>
  <si>
    <r>
      <t>Výsledná bilance (</t>
    </r>
    <r>
      <rPr>
        <b/>
        <sz val="11"/>
        <color theme="3"/>
        <rFont val="Calibri"/>
        <family val="2"/>
        <charset val="238"/>
        <scheme val="minor"/>
      </rPr>
      <t>dělení zisku studenti : NF – 2:3</t>
    </r>
    <r>
      <rPr>
        <b/>
        <sz val="11"/>
        <color theme="1"/>
        <rFont val="Calibri"/>
        <family val="2"/>
        <charset val="238"/>
        <scheme val="minor"/>
      </rPr>
      <t>)</t>
    </r>
  </si>
  <si>
    <t>Vyúčtování maturitního plesu C4B</t>
  </si>
  <si>
    <t>Prodané vstupenky</t>
  </si>
  <si>
    <t>Náramky</t>
  </si>
  <si>
    <t>Čistý Zisk NF (příjem z prodeje vstupenek - výdaje celkem - sponzorské dary - hra o ceny)</t>
  </si>
  <si>
    <t>Květiny</t>
  </si>
  <si>
    <t>3816</t>
  </si>
  <si>
    <t>Materiál na masky</t>
  </si>
  <si>
    <t>Punčochy</t>
  </si>
  <si>
    <t>Zisk žáci (příjem z prodeje vstupenek - výdaje celkem - nadstandartní výdaje + sponzorské dary + hra o ceny)</t>
  </si>
  <si>
    <t>Šerpy 130 Kč / kus</t>
  </si>
  <si>
    <t>Technické a jiné zajištění plesu</t>
  </si>
  <si>
    <t>Plováky</t>
  </si>
  <si>
    <t>Konfety</t>
  </si>
  <si>
    <t>4605 Kč</t>
  </si>
  <si>
    <t>Skleničky</t>
  </si>
  <si>
    <t>Čistý Zisk NF (příjem z prodeje vstupenek - výdaje celkem - sponzorský dar - hra o ceny)</t>
  </si>
  <si>
    <t>Výlep plakátů</t>
  </si>
  <si>
    <t>Vyúčtování maturitního plesu C4A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</si>
</sst>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;[Red]\-#,##0\ &quot;Kč&quot;"/>
    <numFmt numFmtId="165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3" fillId="0" borderId="0" xfId="0" applyFont="1"/>
    <xf numFmtId="0" fontId="4" fillId="0" borderId="0" xfId="0" applyFont="1" applyBorder="1" applyAlignment="1">
      <alignment vertical="top" wrapText="1"/>
    </xf>
    <xf numFmtId="0" fontId="0" fillId="0" borderId="0" xfId="0"/>
    <xf numFmtId="165" fontId="0" fillId="0" borderId="0" xfId="0" applyNumberFormat="1"/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5" fontId="0" fillId="0" borderId="1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vertical="top" wrapText="1"/>
    </xf>
    <xf numFmtId="165" fontId="0" fillId="2" borderId="1" xfId="0" applyNumberFormat="1" applyFill="1" applyBorder="1" applyAlignment="1">
      <alignment horizontal="center" vertical="center"/>
    </xf>
    <xf numFmtId="0" fontId="3" fillId="0" borderId="6" xfId="0" applyFont="1" applyBorder="1"/>
    <xf numFmtId="164" fontId="0" fillId="0" borderId="6" xfId="0" applyNumberFormat="1" applyBorder="1" applyAlignment="1">
      <alignment horizontal="center" vertical="center"/>
    </xf>
    <xf numFmtId="0" fontId="0" fillId="0" borderId="6" xfId="0" applyBorder="1"/>
    <xf numFmtId="49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7" xfId="0" applyNumberForma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top" wrapText="1"/>
    </xf>
    <xf numFmtId="165" fontId="1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1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171450</xdr:rowOff>
    </xdr:from>
    <xdr:ext cx="5267325" cy="609013"/>
    <xdr:sp macro="" textlink="">
      <xdr:nvSpPr>
        <xdr:cNvPr id="2" name="TextovéPole 1"/>
        <xdr:cNvSpPr txBox="1"/>
      </xdr:nvSpPr>
      <xdr:spPr>
        <a:xfrm>
          <a:off x="0" y="5124450"/>
          <a:ext cx="52673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Žáci si uhradili ze svého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zisku nadstandarní technické zajištění plesu, květiny, konfety, rekvizity a další.</a:t>
          </a:r>
          <a:endParaRPr lang="cs-CZ">
            <a:effectLst/>
          </a:endParaRPr>
        </a:p>
        <a:p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Další náklady zahrnují tisk vstupenek, tisk plakátů, program – hrazeno sponzorsky.</a:t>
          </a:r>
          <a:endParaRPr lang="cs-CZ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42" sqref="A42"/>
    </sheetView>
  </sheetViews>
  <sheetFormatPr defaultRowHeight="15" x14ac:dyDescent="0.25"/>
  <cols>
    <col min="1" max="1" width="97.42578125" style="16" customWidth="1"/>
    <col min="2" max="2" width="20.85546875" style="4" customWidth="1"/>
    <col min="3" max="3" width="9.140625" style="16"/>
    <col min="4" max="4" width="9.85546875" style="16" bestFit="1" customWidth="1"/>
    <col min="5" max="16384" width="9.140625" style="16"/>
  </cols>
  <sheetData>
    <row r="1" spans="1:2" ht="15" customHeight="1" x14ac:dyDescent="0.25">
      <c r="A1" s="3" t="s">
        <v>46</v>
      </c>
    </row>
    <row r="2" spans="1:2" ht="15" customHeight="1" x14ac:dyDescent="0.25"/>
    <row r="3" spans="1:2" ht="15" customHeight="1" x14ac:dyDescent="0.25">
      <c r="A3" s="3" t="s">
        <v>6</v>
      </c>
    </row>
    <row r="4" spans="1:2" ht="15" customHeight="1" x14ac:dyDescent="0.25">
      <c r="A4" s="2" t="s">
        <v>30</v>
      </c>
      <c r="B4" s="6">
        <v>189800</v>
      </c>
    </row>
    <row r="5" spans="1:2" ht="15" customHeight="1" x14ac:dyDescent="0.25">
      <c r="A5" s="10" t="s">
        <v>18</v>
      </c>
      <c r="B5" s="11">
        <v>5000</v>
      </c>
    </row>
    <row r="6" spans="1:2" ht="15" customHeight="1" thickBot="1" x14ac:dyDescent="0.3">
      <c r="A6" s="10" t="s">
        <v>0</v>
      </c>
      <c r="B6" s="11">
        <v>27720</v>
      </c>
    </row>
    <row r="7" spans="1:2" ht="15" customHeight="1" thickBot="1" x14ac:dyDescent="0.3">
      <c r="A7" s="32" t="s">
        <v>1</v>
      </c>
      <c r="B7" s="33">
        <f>SUM(B4:B6)</f>
        <v>222520</v>
      </c>
    </row>
    <row r="8" spans="1:2" ht="15" customHeight="1" x14ac:dyDescent="0.25">
      <c r="A8" s="1"/>
      <c r="B8" s="5"/>
    </row>
    <row r="9" spans="1:2" ht="15" customHeight="1" x14ac:dyDescent="0.25">
      <c r="A9" s="7" t="s">
        <v>7</v>
      </c>
    </row>
    <row r="10" spans="1:2" ht="15" customHeight="1" x14ac:dyDescent="0.25">
      <c r="A10" s="2" t="s">
        <v>2</v>
      </c>
      <c r="B10" s="6">
        <v>30000</v>
      </c>
    </row>
    <row r="11" spans="1:2" ht="15" customHeight="1" x14ac:dyDescent="0.25">
      <c r="A11" s="2" t="s">
        <v>3</v>
      </c>
      <c r="B11" s="6">
        <v>1200</v>
      </c>
    </row>
    <row r="12" spans="1:2" ht="15" customHeight="1" x14ac:dyDescent="0.25">
      <c r="A12" s="2" t="s">
        <v>22</v>
      </c>
      <c r="B12" s="6">
        <v>4800</v>
      </c>
    </row>
    <row r="13" spans="1:2" ht="15" customHeight="1" x14ac:dyDescent="0.25">
      <c r="A13" s="2" t="s">
        <v>4</v>
      </c>
      <c r="B13" s="6">
        <v>18500</v>
      </c>
    </row>
    <row r="14" spans="1:2" ht="15" customHeight="1" x14ac:dyDescent="0.25">
      <c r="A14" s="2" t="s">
        <v>5</v>
      </c>
      <c r="B14" s="6">
        <v>2633</v>
      </c>
    </row>
    <row r="15" spans="1:2" ht="15" customHeight="1" x14ac:dyDescent="0.25">
      <c r="A15" s="2" t="s">
        <v>39</v>
      </c>
      <c r="B15" s="6">
        <v>30000</v>
      </c>
    </row>
    <row r="16" spans="1:2" ht="15" customHeight="1" x14ac:dyDescent="0.25">
      <c r="A16" s="2" t="s">
        <v>11</v>
      </c>
      <c r="B16" s="6">
        <v>0</v>
      </c>
    </row>
    <row r="17" spans="1:4" ht="15" customHeight="1" x14ac:dyDescent="0.25">
      <c r="A17" s="10" t="s">
        <v>38</v>
      </c>
      <c r="B17" s="11">
        <v>3900</v>
      </c>
    </row>
    <row r="18" spans="1:4" ht="15" customHeight="1" thickBot="1" x14ac:dyDescent="0.3">
      <c r="A18" s="10" t="s">
        <v>45</v>
      </c>
      <c r="B18" s="11">
        <v>480</v>
      </c>
    </row>
    <row r="19" spans="1:4" ht="15" customHeight="1" thickBot="1" x14ac:dyDescent="0.3">
      <c r="A19" s="32" t="s">
        <v>1</v>
      </c>
      <c r="B19" s="33">
        <f>SUM(B10:B18)</f>
        <v>91513</v>
      </c>
      <c r="D19" s="17"/>
    </row>
    <row r="20" spans="1:4" ht="15" customHeight="1" x14ac:dyDescent="0.25">
      <c r="A20" s="1"/>
      <c r="B20" s="5"/>
    </row>
    <row r="21" spans="1:4" ht="15" customHeight="1" x14ac:dyDescent="0.25">
      <c r="A21" s="35" t="s">
        <v>28</v>
      </c>
      <c r="B21" s="36"/>
    </row>
    <row r="22" spans="1:4" ht="15" customHeight="1" x14ac:dyDescent="0.25">
      <c r="A22" s="2" t="s">
        <v>23</v>
      </c>
      <c r="B22" s="18">
        <f>B7-B19</f>
        <v>131007</v>
      </c>
    </row>
    <row r="23" spans="1:4" ht="15" customHeight="1" x14ac:dyDescent="0.25">
      <c r="A23" s="2" t="s">
        <v>24</v>
      </c>
      <c r="B23" s="20">
        <f>(B22-B5-B6)*0.6</f>
        <v>58972.2</v>
      </c>
    </row>
    <row r="24" spans="1:4" ht="15" customHeight="1" x14ac:dyDescent="0.25">
      <c r="A24" s="23"/>
      <c r="B24" s="24"/>
    </row>
    <row r="25" spans="1:4" ht="15" customHeight="1" x14ac:dyDescent="0.25">
      <c r="A25" s="19" t="s">
        <v>44</v>
      </c>
      <c r="B25" s="22">
        <f>B23-B24</f>
        <v>58972.2</v>
      </c>
    </row>
    <row r="26" spans="1:4" ht="15" customHeight="1" x14ac:dyDescent="0.25">
      <c r="A26" s="19" t="s">
        <v>37</v>
      </c>
      <c r="B26" s="18">
        <f>B4-B19-B25+B5+B6-B34</f>
        <v>44748.800000000003</v>
      </c>
    </row>
    <row r="28" spans="1:4" x14ac:dyDescent="0.25">
      <c r="A28" s="3" t="s">
        <v>25</v>
      </c>
    </row>
    <row r="29" spans="1:4" s="4" customFormat="1" x14ac:dyDescent="0.25">
      <c r="A29" s="25" t="s">
        <v>26</v>
      </c>
      <c r="B29" s="26">
        <v>15600</v>
      </c>
    </row>
    <row r="30" spans="1:4" s="4" customFormat="1" x14ac:dyDescent="0.25">
      <c r="A30" s="25" t="s">
        <v>27</v>
      </c>
      <c r="B30" s="26">
        <v>3200</v>
      </c>
    </row>
    <row r="31" spans="1:4" x14ac:dyDescent="0.25">
      <c r="A31" s="27" t="s">
        <v>43</v>
      </c>
      <c r="B31" s="28" t="s">
        <v>42</v>
      </c>
    </row>
    <row r="32" spans="1:4" x14ac:dyDescent="0.25">
      <c r="A32" s="27" t="s">
        <v>41</v>
      </c>
      <c r="B32" s="26">
        <v>2054</v>
      </c>
    </row>
    <row r="33" spans="1:2" ht="15.75" thickBot="1" x14ac:dyDescent="0.3">
      <c r="A33" s="29" t="s">
        <v>40</v>
      </c>
      <c r="B33" s="30">
        <v>1827</v>
      </c>
    </row>
    <row r="34" spans="1:2" ht="15.75" thickBot="1" x14ac:dyDescent="0.3">
      <c r="A34" s="34" t="s">
        <v>1</v>
      </c>
      <c r="B34" s="31">
        <v>27286</v>
      </c>
    </row>
  </sheetData>
  <mergeCells count="1">
    <mergeCell ref="A21:B2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15" sqref="A15"/>
    </sheetView>
  </sheetViews>
  <sheetFormatPr defaultRowHeight="15" x14ac:dyDescent="0.25"/>
  <cols>
    <col min="1" max="1" width="100.140625" style="16" customWidth="1"/>
    <col min="2" max="2" width="20.85546875" style="4" customWidth="1"/>
    <col min="3" max="3" width="9.140625" style="16"/>
    <col min="4" max="4" width="9.85546875" style="16" bestFit="1" customWidth="1"/>
    <col min="5" max="16384" width="9.140625" style="16"/>
  </cols>
  <sheetData>
    <row r="1" spans="1:2" ht="15" customHeight="1" x14ac:dyDescent="0.25">
      <c r="A1" s="3" t="s">
        <v>29</v>
      </c>
    </row>
    <row r="2" spans="1:2" ht="15" customHeight="1" x14ac:dyDescent="0.25"/>
    <row r="3" spans="1:2" ht="15" customHeight="1" x14ac:dyDescent="0.25">
      <c r="A3" s="3" t="s">
        <v>6</v>
      </c>
    </row>
    <row r="4" spans="1:2" ht="15" customHeight="1" x14ac:dyDescent="0.25">
      <c r="A4" s="2" t="s">
        <v>30</v>
      </c>
      <c r="B4" s="6">
        <v>184900</v>
      </c>
    </row>
    <row r="5" spans="1:2" ht="15" customHeight="1" x14ac:dyDescent="0.25">
      <c r="A5" s="10" t="s">
        <v>18</v>
      </c>
      <c r="B5" s="11">
        <v>3000</v>
      </c>
    </row>
    <row r="6" spans="1:2" ht="15" customHeight="1" thickBot="1" x14ac:dyDescent="0.3">
      <c r="A6" s="10" t="s">
        <v>0</v>
      </c>
      <c r="B6" s="11">
        <v>15100</v>
      </c>
    </row>
    <row r="7" spans="1:2" ht="15" customHeight="1" thickBot="1" x14ac:dyDescent="0.3">
      <c r="A7" s="32" t="s">
        <v>1</v>
      </c>
      <c r="B7" s="33">
        <f>SUM(B4:B6)</f>
        <v>203000</v>
      </c>
    </row>
    <row r="8" spans="1:2" ht="15" customHeight="1" x14ac:dyDescent="0.25">
      <c r="A8" s="1"/>
      <c r="B8" s="5"/>
    </row>
    <row r="9" spans="1:2" ht="15" customHeight="1" x14ac:dyDescent="0.25">
      <c r="A9" s="7" t="s">
        <v>7</v>
      </c>
    </row>
    <row r="10" spans="1:2" ht="15" customHeight="1" x14ac:dyDescent="0.25">
      <c r="A10" s="2" t="s">
        <v>2</v>
      </c>
      <c r="B10" s="6">
        <v>30000</v>
      </c>
    </row>
    <row r="11" spans="1:2" ht="15" customHeight="1" x14ac:dyDescent="0.25">
      <c r="A11" s="2" t="s">
        <v>3</v>
      </c>
      <c r="B11" s="6">
        <v>1200</v>
      </c>
    </row>
    <row r="12" spans="1:2" ht="15" customHeight="1" x14ac:dyDescent="0.25">
      <c r="A12" s="2" t="s">
        <v>22</v>
      </c>
      <c r="B12" s="6">
        <v>4800</v>
      </c>
    </row>
    <row r="13" spans="1:2" ht="15" customHeight="1" x14ac:dyDescent="0.25">
      <c r="A13" s="2" t="s">
        <v>4</v>
      </c>
      <c r="B13" s="6">
        <v>18000</v>
      </c>
    </row>
    <row r="14" spans="1:2" ht="15" customHeight="1" x14ac:dyDescent="0.25">
      <c r="A14" s="2" t="s">
        <v>5</v>
      </c>
      <c r="B14" s="6">
        <v>2633</v>
      </c>
    </row>
    <row r="15" spans="1:2" ht="15" customHeight="1" x14ac:dyDescent="0.25">
      <c r="A15" s="2" t="s">
        <v>39</v>
      </c>
      <c r="B15" s="6">
        <v>30000</v>
      </c>
    </row>
    <row r="16" spans="1:2" ht="15" customHeight="1" x14ac:dyDescent="0.25">
      <c r="A16" s="2" t="s">
        <v>11</v>
      </c>
      <c r="B16" s="6">
        <v>0</v>
      </c>
    </row>
    <row r="17" spans="1:4" ht="15" customHeight="1" x14ac:dyDescent="0.25">
      <c r="A17" s="10" t="s">
        <v>38</v>
      </c>
      <c r="B17" s="11">
        <v>3900</v>
      </c>
    </row>
    <row r="18" spans="1:4" ht="15" customHeight="1" thickBot="1" x14ac:dyDescent="0.3">
      <c r="A18" s="10" t="s">
        <v>31</v>
      </c>
      <c r="B18" s="11">
        <v>1341</v>
      </c>
    </row>
    <row r="19" spans="1:4" ht="15" customHeight="1" thickBot="1" x14ac:dyDescent="0.3">
      <c r="A19" s="32" t="s">
        <v>1</v>
      </c>
      <c r="B19" s="33">
        <f>SUM(B10:B18)</f>
        <v>91874</v>
      </c>
      <c r="D19" s="17"/>
    </row>
    <row r="20" spans="1:4" ht="15" customHeight="1" x14ac:dyDescent="0.25">
      <c r="A20" s="1"/>
      <c r="B20" s="5"/>
    </row>
    <row r="21" spans="1:4" ht="15" customHeight="1" x14ac:dyDescent="0.25">
      <c r="A21" s="35" t="s">
        <v>28</v>
      </c>
      <c r="B21" s="36"/>
    </row>
    <row r="22" spans="1:4" ht="15" customHeight="1" x14ac:dyDescent="0.25">
      <c r="A22" s="2" t="s">
        <v>23</v>
      </c>
      <c r="B22" s="18">
        <v>93026</v>
      </c>
    </row>
    <row r="23" spans="1:4" ht="15" customHeight="1" x14ac:dyDescent="0.25">
      <c r="A23" s="2" t="s">
        <v>24</v>
      </c>
      <c r="B23" s="20">
        <v>55816</v>
      </c>
    </row>
    <row r="24" spans="1:4" ht="15" customHeight="1" x14ac:dyDescent="0.25">
      <c r="A24" s="23"/>
      <c r="B24" s="24"/>
    </row>
    <row r="25" spans="1:4" ht="15" customHeight="1" x14ac:dyDescent="0.25">
      <c r="A25" s="19" t="s">
        <v>32</v>
      </c>
      <c r="B25" s="22">
        <f>B23-B24</f>
        <v>55816</v>
      </c>
    </row>
    <row r="26" spans="1:4" ht="15" customHeight="1" x14ac:dyDescent="0.25">
      <c r="A26" s="19" t="s">
        <v>37</v>
      </c>
      <c r="B26" s="18">
        <f>B4-B19-B25+B5+B6-B34</f>
        <v>18865</v>
      </c>
    </row>
    <row r="28" spans="1:4" x14ac:dyDescent="0.25">
      <c r="A28" s="3" t="s">
        <v>25</v>
      </c>
    </row>
    <row r="29" spans="1:4" s="4" customFormat="1" x14ac:dyDescent="0.25">
      <c r="A29" s="25" t="s">
        <v>26</v>
      </c>
      <c r="B29" s="26">
        <v>25400</v>
      </c>
    </row>
    <row r="30" spans="1:4" s="4" customFormat="1" x14ac:dyDescent="0.25">
      <c r="A30" s="25" t="s">
        <v>27</v>
      </c>
      <c r="B30" s="26">
        <v>3200</v>
      </c>
    </row>
    <row r="31" spans="1:4" x14ac:dyDescent="0.25">
      <c r="A31" s="27" t="s">
        <v>33</v>
      </c>
      <c r="B31" s="28" t="s">
        <v>34</v>
      </c>
    </row>
    <row r="32" spans="1:4" x14ac:dyDescent="0.25">
      <c r="A32" s="27" t="s">
        <v>35</v>
      </c>
      <c r="B32" s="26">
        <v>969</v>
      </c>
    </row>
    <row r="33" spans="1:2" ht="15.75" thickBot="1" x14ac:dyDescent="0.3">
      <c r="A33" s="29" t="s">
        <v>36</v>
      </c>
      <c r="B33" s="30">
        <v>3060</v>
      </c>
    </row>
    <row r="34" spans="1:2" ht="15.75" thickBot="1" x14ac:dyDescent="0.3">
      <c r="A34" s="34" t="s">
        <v>1</v>
      </c>
      <c r="B34" s="31">
        <v>36445</v>
      </c>
    </row>
  </sheetData>
  <mergeCells count="1">
    <mergeCell ref="A21:B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Normal="100" workbookViewId="0"/>
  </sheetViews>
  <sheetFormatPr defaultRowHeight="15" x14ac:dyDescent="0.25"/>
  <cols>
    <col min="1" max="1" width="57.42578125" style="16" customWidth="1"/>
    <col min="2" max="2" width="20.85546875" style="4" customWidth="1"/>
    <col min="3" max="16384" width="9.140625" style="16"/>
  </cols>
  <sheetData>
    <row r="1" spans="1:2" ht="15" customHeight="1" x14ac:dyDescent="0.25">
      <c r="A1" s="3" t="s">
        <v>16</v>
      </c>
    </row>
    <row r="2" spans="1:2" ht="15" customHeight="1" x14ac:dyDescent="0.25"/>
    <row r="3" spans="1:2" ht="15" customHeight="1" x14ac:dyDescent="0.25">
      <c r="A3" s="3" t="s">
        <v>6</v>
      </c>
    </row>
    <row r="4" spans="1:2" ht="15" customHeight="1" x14ac:dyDescent="0.25">
      <c r="A4" s="2" t="s">
        <v>20</v>
      </c>
      <c r="B4" s="6">
        <v>145000</v>
      </c>
    </row>
    <row r="5" spans="1:2" ht="15" customHeight="1" x14ac:dyDescent="0.25">
      <c r="A5" s="10" t="s">
        <v>18</v>
      </c>
      <c r="B5" s="11">
        <v>5000</v>
      </c>
    </row>
    <row r="6" spans="1:2" ht="15" customHeight="1" thickBot="1" x14ac:dyDescent="0.3">
      <c r="A6" s="10" t="s">
        <v>0</v>
      </c>
      <c r="B6" s="11">
        <v>25102</v>
      </c>
    </row>
    <row r="7" spans="1:2" ht="15" customHeight="1" thickTop="1" x14ac:dyDescent="0.25">
      <c r="A7" s="13" t="s">
        <v>1</v>
      </c>
      <c r="B7" s="12">
        <f>SUM(B4:B6)</f>
        <v>175102</v>
      </c>
    </row>
    <row r="8" spans="1:2" ht="15" customHeight="1" x14ac:dyDescent="0.25">
      <c r="A8" s="1"/>
      <c r="B8" s="5"/>
    </row>
    <row r="9" spans="1:2" ht="15" customHeight="1" x14ac:dyDescent="0.25">
      <c r="A9" s="7" t="s">
        <v>7</v>
      </c>
    </row>
    <row r="10" spans="1:2" ht="15" customHeight="1" x14ac:dyDescent="0.25">
      <c r="A10" s="2" t="s">
        <v>2</v>
      </c>
      <c r="B10" s="6">
        <v>30000</v>
      </c>
    </row>
    <row r="11" spans="1:2" ht="15" customHeight="1" x14ac:dyDescent="0.25">
      <c r="A11" s="2" t="s">
        <v>3</v>
      </c>
      <c r="B11" s="6">
        <v>1200</v>
      </c>
    </row>
    <row r="12" spans="1:2" ht="15" customHeight="1" x14ac:dyDescent="0.25">
      <c r="A12" s="2" t="s">
        <v>13</v>
      </c>
      <c r="B12" s="6">
        <v>4800</v>
      </c>
    </row>
    <row r="13" spans="1:2" ht="15" customHeight="1" x14ac:dyDescent="0.25">
      <c r="A13" s="2" t="s">
        <v>21</v>
      </c>
      <c r="B13" s="6">
        <v>18500</v>
      </c>
    </row>
    <row r="14" spans="1:2" ht="15" customHeight="1" x14ac:dyDescent="0.25">
      <c r="A14" s="2" t="s">
        <v>5</v>
      </c>
      <c r="B14" s="6">
        <v>2000</v>
      </c>
    </row>
    <row r="15" spans="1:2" ht="15" customHeight="1" x14ac:dyDescent="0.25">
      <c r="A15" s="2" t="s">
        <v>12</v>
      </c>
      <c r="B15" s="6">
        <v>30000</v>
      </c>
    </row>
    <row r="16" spans="1:2" ht="15" customHeight="1" x14ac:dyDescent="0.25">
      <c r="A16" s="2" t="s">
        <v>11</v>
      </c>
      <c r="B16" s="6">
        <v>1250</v>
      </c>
    </row>
    <row r="17" spans="1:2" ht="15" customHeight="1" thickBot="1" x14ac:dyDescent="0.3">
      <c r="A17" s="10" t="s">
        <v>19</v>
      </c>
      <c r="B17" s="11">
        <v>3276</v>
      </c>
    </row>
    <row r="18" spans="1:2" ht="15" customHeight="1" thickTop="1" x14ac:dyDescent="0.25">
      <c r="A18" s="13" t="s">
        <v>1</v>
      </c>
      <c r="B18" s="12">
        <f>SUM(B10:B17)</f>
        <v>91026</v>
      </c>
    </row>
    <row r="19" spans="1:2" ht="15" customHeight="1" x14ac:dyDescent="0.25">
      <c r="A19" s="8"/>
      <c r="B19" s="9"/>
    </row>
    <row r="20" spans="1:2" ht="15" customHeight="1" x14ac:dyDescent="0.25">
      <c r="A20" s="35" t="s">
        <v>8</v>
      </c>
      <c r="B20" s="36"/>
    </row>
    <row r="21" spans="1:2" ht="15" customHeight="1" x14ac:dyDescent="0.25">
      <c r="A21" s="2" t="s">
        <v>10</v>
      </c>
      <c r="B21" s="18">
        <f>B7-B18</f>
        <v>84076</v>
      </c>
    </row>
    <row r="22" spans="1:2" ht="15" customHeight="1" x14ac:dyDescent="0.25">
      <c r="A22" s="2" t="s">
        <v>9</v>
      </c>
      <c r="B22" s="20">
        <f>B21*0.6</f>
        <v>50445.599999999999</v>
      </c>
    </row>
    <row r="23" spans="1:2" ht="15" customHeight="1" x14ac:dyDescent="0.25">
      <c r="A23" s="2" t="s">
        <v>17</v>
      </c>
      <c r="B23" s="20">
        <v>4307</v>
      </c>
    </row>
    <row r="24" spans="1:2" x14ac:dyDescent="0.25">
      <c r="A24" s="19" t="s">
        <v>14</v>
      </c>
      <c r="B24" s="18">
        <f>B22-B23</f>
        <v>46138.6</v>
      </c>
    </row>
    <row r="25" spans="1:2" x14ac:dyDescent="0.25">
      <c r="A25" s="19" t="s">
        <v>15</v>
      </c>
      <c r="B25" s="18">
        <f>B21*0.4</f>
        <v>33630.400000000001</v>
      </c>
    </row>
    <row r="26" spans="1:2" x14ac:dyDescent="0.25">
      <c r="A26" s="15"/>
      <c r="B26" s="21"/>
    </row>
    <row r="27" spans="1:2" x14ac:dyDescent="0.25">
      <c r="A27" s="15"/>
      <c r="B27" s="21"/>
    </row>
    <row r="28" spans="1:2" s="4" customFormat="1" x14ac:dyDescent="0.25">
      <c r="A28" s="14"/>
    </row>
    <row r="29" spans="1:2" s="4" customFormat="1" x14ac:dyDescent="0.25">
      <c r="A29" s="14"/>
    </row>
  </sheetData>
  <mergeCells count="1">
    <mergeCell ref="A20:B2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C4A</vt:lpstr>
      <vt:lpstr>C4B</vt:lpstr>
      <vt:lpstr>V8A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olirad</dc:creator>
  <cp:lastModifiedBy>Zdeněk Oliva</cp:lastModifiedBy>
  <dcterms:created xsi:type="dcterms:W3CDTF">2014-02-11T14:37:46Z</dcterms:created>
  <dcterms:modified xsi:type="dcterms:W3CDTF">2018-06-12T05:05:45Z</dcterms:modified>
</cp:coreProperties>
</file>