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1240" windowHeight="12525"/>
  </bookViews>
  <sheets>
    <sheet name="V8A" sheetId="1" r:id="rId1"/>
    <sheet name="C4B" sheetId="5" r:id="rId2"/>
    <sheet name="C4A" sheetId="6" r:id="rId3"/>
    <sheet name="prehled" sheetId="3" r:id="rId4"/>
  </sheets>
  <calcPr calcId="125725"/>
</workbook>
</file>

<file path=xl/calcChain.xml><?xml version="1.0" encoding="utf-8"?>
<calcChain xmlns="http://schemas.openxmlformats.org/spreadsheetml/2006/main">
  <c r="B33" i="5"/>
  <c r="B26" l="1"/>
  <c r="E6" i="3" l="1"/>
  <c r="E5"/>
  <c r="E4"/>
  <c r="B25" i="6"/>
  <c r="B6"/>
  <c r="B6" i="5"/>
  <c r="B29"/>
  <c r="B26" i="1"/>
  <c r="B6"/>
  <c r="B29" s="1"/>
  <c r="B31" s="1"/>
  <c r="B30" i="5" l="1"/>
  <c r="B32"/>
  <c r="B28" i="6"/>
  <c r="B30" i="1"/>
  <c r="B31" i="6" l="1"/>
  <c r="B32"/>
  <c r="B29"/>
</calcChain>
</file>

<file path=xl/sharedStrings.xml><?xml version="1.0" encoding="utf-8"?>
<sst xmlns="http://schemas.openxmlformats.org/spreadsheetml/2006/main" count="96" uniqueCount="37">
  <si>
    <t>Prodané vstupenky</t>
  </si>
  <si>
    <t>Hra o ceny</t>
  </si>
  <si>
    <t>Celkem</t>
  </si>
  <si>
    <t>Sál Lorec</t>
  </si>
  <si>
    <t>Požární dozor</t>
  </si>
  <si>
    <t>Čtyři členové ochranky navíc</t>
  </si>
  <si>
    <t>Hudba + konzumace hudebníků</t>
  </si>
  <si>
    <t>OSA</t>
  </si>
  <si>
    <t>Technické zajištění plesu (audiotechnika pro ozvučení kapely)</t>
  </si>
  <si>
    <t>Technické zajištění plesu (DJ)</t>
  </si>
  <si>
    <t>Technické zajištění plesu (základní varianta světel)</t>
  </si>
  <si>
    <t>Kameraman a fotograf</t>
  </si>
  <si>
    <t>Červený koberec</t>
  </si>
  <si>
    <t>Nadstandardní technické vybavení (bodový sledovací reflektor)</t>
  </si>
  <si>
    <t>Nadstandardní technické vybavení (Star Sky)</t>
  </si>
  <si>
    <t>Nadstandardní technické vybavení (videotechnika)</t>
  </si>
  <si>
    <t>Nadstandardní technické vybavení (těžká mlha)</t>
  </si>
  <si>
    <t>Nadstandardní technické vybavení (světelné lano)</t>
  </si>
  <si>
    <t>Stuhy, fólie, celofán na hru o ceny</t>
  </si>
  <si>
    <t>Barvy na výrobu vlastních dekorací</t>
  </si>
  <si>
    <t>Vyúčtování maturitního plesu V8A</t>
  </si>
  <si>
    <t>Příjmy</t>
  </si>
  <si>
    <t>Výdaje</t>
  </si>
  <si>
    <t>Výsledná bilance (dělení zisku studenti : NF – 2:3)</t>
  </si>
  <si>
    <t>Zisk žáci</t>
  </si>
  <si>
    <t>Zisk NF</t>
  </si>
  <si>
    <t>Vyúčtování maturitního plesu C4B</t>
  </si>
  <si>
    <t>Nadstandardní technické vybavení (stroboskop)</t>
  </si>
  <si>
    <t>Nadstandardní technické vybavení (nasvícení kapely – reflektory PAR)</t>
  </si>
  <si>
    <t>Vyúčtování maturitního plesu C4A</t>
  </si>
  <si>
    <t>Třída</t>
  </si>
  <si>
    <t>C4B (15. 2. 2014)</t>
  </si>
  <si>
    <t>V8A (31. 1. 2014)</t>
  </si>
  <si>
    <t>C4A (1. 3. 2014)</t>
  </si>
  <si>
    <t>Zisk plesu</t>
  </si>
  <si>
    <t>Školní rok 2013/2014 – výsledná bilance (dělení zisku studenti : NF – 2:3)</t>
  </si>
  <si>
    <t>Daň z DPP žáci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</si>
</sst>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6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4" fillId="0" borderId="8" xfId="0" applyFont="1" applyBorder="1" applyAlignment="1">
      <alignment vertical="top" wrapText="1"/>
    </xf>
    <xf numFmtId="164" fontId="4" fillId="0" borderId="8" xfId="0" applyNumberFormat="1" applyFont="1" applyBorder="1" applyAlignment="1">
      <alignment horizontal="center"/>
    </xf>
    <xf numFmtId="0" fontId="5" fillId="2" borderId="7" xfId="0" applyFont="1" applyFill="1" applyBorder="1" applyAlignment="1">
      <alignment vertical="top" wrapText="1"/>
    </xf>
    <xf numFmtId="164" fontId="5" fillId="2" borderId="7" xfId="0" applyNumberFormat="1" applyFont="1" applyFill="1" applyBorder="1" applyAlignment="1">
      <alignment horizontal="center"/>
    </xf>
    <xf numFmtId="0" fontId="0" fillId="0" borderId="0" xfId="0"/>
    <xf numFmtId="164" fontId="0" fillId="0" borderId="0" xfId="0" applyNumberFormat="1"/>
    <xf numFmtId="0" fontId="1" fillId="0" borderId="0" xfId="0" applyFont="1" applyBorder="1" applyAlignment="1">
      <alignment vertical="top" wrapText="1"/>
    </xf>
    <xf numFmtId="164" fontId="1" fillId="0" borderId="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2" fillId="0" borderId="3" xfId="0" applyFont="1" applyBorder="1" applyAlignment="1">
      <alignment vertical="top"/>
    </xf>
    <xf numFmtId="0" fontId="0" fillId="0" borderId="3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31</xdr:row>
      <xdr:rowOff>180975</xdr:rowOff>
    </xdr:from>
    <xdr:ext cx="7024552" cy="436786"/>
    <xdr:sp macro="" textlink="">
      <xdr:nvSpPr>
        <xdr:cNvPr id="2" name="TextovéPole 1"/>
        <xdr:cNvSpPr txBox="1"/>
      </xdr:nvSpPr>
      <xdr:spPr>
        <a:xfrm>
          <a:off x="19050" y="6086475"/>
          <a:ext cx="7024552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cs-CZ" sz="1100"/>
            <a:t>Žáci si uhradili ze svého</a:t>
          </a:r>
          <a:r>
            <a:rPr lang="cs-CZ" sz="1100" baseline="0"/>
            <a:t> zisku balónky, stužky, šerpy, převleky, skleničky, konfety, květiny, doutníky, přípitek .</a:t>
          </a:r>
        </a:p>
        <a:p>
          <a:r>
            <a:rPr lang="cs-CZ" sz="1100" baseline="0"/>
            <a:t>Další náklady zahrnují tisk vstupenek, tisk plakátů, tisk a přetisk listovin (</a:t>
          </a:r>
          <a:r>
            <a:rPr lang="en-US" sz="1100" baseline="0"/>
            <a:t>New </a:t>
          </a:r>
          <a:r>
            <a:rPr lang="cs-CZ" sz="1100" baseline="0"/>
            <a:t>York Times) na ples – hrazeno sponzorsky.</a:t>
          </a:r>
          <a:endParaRPr lang="cs-CZ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34</xdr:row>
      <xdr:rowOff>0</xdr:rowOff>
    </xdr:from>
    <xdr:ext cx="7232493" cy="436786"/>
    <xdr:sp macro="" textlink="">
      <xdr:nvSpPr>
        <xdr:cNvPr id="2" name="TextovéPole 1"/>
        <xdr:cNvSpPr txBox="1"/>
      </xdr:nvSpPr>
      <xdr:spPr>
        <a:xfrm>
          <a:off x="19050" y="6086475"/>
          <a:ext cx="7232493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cs-CZ" sz="1100">
              <a:solidFill>
                <a:schemeClr val="tx1"/>
              </a:solidFill>
              <a:latin typeface="+mn-lt"/>
              <a:ea typeface="+mn-ea"/>
              <a:cs typeface="+mn-cs"/>
            </a:rPr>
            <a:t>Žáci si uhradili</a:t>
          </a:r>
          <a:r>
            <a:rPr lang="cs-CZ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 ze svého zisku balónky, šerpy, ubrusy, skleničky, květiny, přípitek, video k projekci na plese,  služby fotografa.</a:t>
          </a:r>
          <a:endParaRPr lang="cs-CZ"/>
        </a:p>
        <a:p>
          <a:r>
            <a:rPr lang="cs-CZ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Další náklady zahrnují tisk vstupenek, tisk plakátů, tisk programu a seznamu cen ve hře o ceny – hrazeno sponzorsky.</a:t>
          </a:r>
          <a:endParaRPr lang="cs-CZ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32</xdr:row>
      <xdr:rowOff>180975</xdr:rowOff>
    </xdr:from>
    <xdr:ext cx="4315092" cy="436786"/>
    <xdr:sp macro="" textlink="">
      <xdr:nvSpPr>
        <xdr:cNvPr id="2" name="TextovéPole 1"/>
        <xdr:cNvSpPr txBox="1"/>
      </xdr:nvSpPr>
      <xdr:spPr>
        <a:xfrm>
          <a:off x="19050" y="5895975"/>
          <a:ext cx="4315092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cs-CZ" sz="1100">
              <a:solidFill>
                <a:schemeClr val="tx1"/>
              </a:solidFill>
              <a:latin typeface="+mn-lt"/>
              <a:ea typeface="+mn-ea"/>
              <a:cs typeface="+mn-cs"/>
            </a:rPr>
            <a:t>Žáci si uhradili</a:t>
          </a:r>
          <a:r>
            <a:rPr lang="cs-CZ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 ze svého zisku balónky, šerpy, skleničky, květiny, přípitek.</a:t>
          </a:r>
          <a:endParaRPr lang="cs-CZ"/>
        </a:p>
        <a:p>
          <a:r>
            <a:rPr lang="cs-CZ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Další náklady zahrnují tisk vstupenek, tisk plakátů – hrazeno sponzorsky.</a:t>
          </a:r>
          <a:endParaRPr lang="cs-CZ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3"/>
  <sheetViews>
    <sheetView tabSelected="1" workbookViewId="0"/>
  </sheetViews>
  <sheetFormatPr defaultRowHeight="15"/>
  <cols>
    <col min="1" max="1" width="59.140625" customWidth="1"/>
    <col min="2" max="2" width="25.140625" style="4" customWidth="1"/>
  </cols>
  <sheetData>
    <row r="1" spans="1:2" ht="15" customHeight="1">
      <c r="A1" s="3" t="s">
        <v>20</v>
      </c>
    </row>
    <row r="2" spans="1:2" ht="15" customHeight="1"/>
    <row r="3" spans="1:2" ht="15" customHeight="1">
      <c r="A3" s="3" t="s">
        <v>21</v>
      </c>
    </row>
    <row r="4" spans="1:2" ht="15" customHeight="1">
      <c r="A4" s="2" t="s">
        <v>0</v>
      </c>
      <c r="B4" s="6">
        <v>123200</v>
      </c>
    </row>
    <row r="5" spans="1:2" ht="15" customHeight="1" thickBot="1">
      <c r="A5" s="10" t="s">
        <v>1</v>
      </c>
      <c r="B5" s="11">
        <v>24749</v>
      </c>
    </row>
    <row r="6" spans="1:2" ht="15" customHeight="1" thickTop="1">
      <c r="A6" s="13" t="s">
        <v>2</v>
      </c>
      <c r="B6" s="12">
        <f>SUM(B4:B5)</f>
        <v>147949</v>
      </c>
    </row>
    <row r="7" spans="1:2" ht="15" customHeight="1">
      <c r="A7" s="1"/>
      <c r="B7" s="5"/>
    </row>
    <row r="8" spans="1:2" ht="15" customHeight="1">
      <c r="A8" s="7" t="s">
        <v>22</v>
      </c>
    </row>
    <row r="9" spans="1:2" ht="15" customHeight="1">
      <c r="A9" s="2" t="s">
        <v>3</v>
      </c>
      <c r="B9" s="6">
        <v>30000</v>
      </c>
    </row>
    <row r="10" spans="1:2" ht="15" customHeight="1">
      <c r="A10" s="2" t="s">
        <v>4</v>
      </c>
      <c r="B10" s="6">
        <v>1200</v>
      </c>
    </row>
    <row r="11" spans="1:2" ht="15" customHeight="1">
      <c r="A11" s="2" t="s">
        <v>5</v>
      </c>
      <c r="B11" s="6">
        <v>4800</v>
      </c>
    </row>
    <row r="12" spans="1:2" ht="15" customHeight="1">
      <c r="A12" s="2" t="s">
        <v>6</v>
      </c>
      <c r="B12" s="6">
        <v>13000</v>
      </c>
    </row>
    <row r="13" spans="1:2" ht="15" customHeight="1">
      <c r="A13" s="2" t="s">
        <v>7</v>
      </c>
      <c r="B13" s="6">
        <v>1251</v>
      </c>
    </row>
    <row r="14" spans="1:2" ht="15" customHeight="1">
      <c r="A14" s="2" t="s">
        <v>8</v>
      </c>
      <c r="B14" s="6">
        <v>5000</v>
      </c>
    </row>
    <row r="15" spans="1:2" ht="15" customHeight="1">
      <c r="A15" s="2" t="s">
        <v>9</v>
      </c>
      <c r="B15" s="6">
        <v>1200</v>
      </c>
    </row>
    <row r="16" spans="1:2" ht="15" customHeight="1">
      <c r="A16" s="2" t="s">
        <v>10</v>
      </c>
      <c r="B16" s="6">
        <v>10000</v>
      </c>
    </row>
    <row r="17" spans="1:2" ht="15" customHeight="1">
      <c r="A17" s="2" t="s">
        <v>11</v>
      </c>
      <c r="B17" s="6">
        <v>9600</v>
      </c>
    </row>
    <row r="18" spans="1:2" ht="15" customHeight="1">
      <c r="A18" s="2" t="s">
        <v>12</v>
      </c>
      <c r="B18" s="6">
        <v>400</v>
      </c>
    </row>
    <row r="19" spans="1:2" ht="15" customHeight="1">
      <c r="A19" s="2" t="s">
        <v>13</v>
      </c>
      <c r="B19" s="6">
        <v>1000</v>
      </c>
    </row>
    <row r="20" spans="1:2" ht="15" customHeight="1">
      <c r="A20" s="2" t="s">
        <v>14</v>
      </c>
      <c r="B20" s="6">
        <v>1500</v>
      </c>
    </row>
    <row r="21" spans="1:2" ht="15" customHeight="1">
      <c r="A21" s="2" t="s">
        <v>15</v>
      </c>
      <c r="B21" s="6">
        <v>6000</v>
      </c>
    </row>
    <row r="22" spans="1:2" ht="15" customHeight="1">
      <c r="A22" s="2" t="s">
        <v>16</v>
      </c>
      <c r="B22" s="6">
        <v>1000</v>
      </c>
    </row>
    <row r="23" spans="1:2" ht="15" customHeight="1">
      <c r="A23" s="2" t="s">
        <v>17</v>
      </c>
      <c r="B23" s="6">
        <v>400</v>
      </c>
    </row>
    <row r="24" spans="1:2" ht="15" customHeight="1">
      <c r="A24" s="2" t="s">
        <v>18</v>
      </c>
      <c r="B24" s="6">
        <v>771</v>
      </c>
    </row>
    <row r="25" spans="1:2" ht="15" customHeight="1" thickBot="1">
      <c r="A25" s="10" t="s">
        <v>19</v>
      </c>
      <c r="B25" s="11">
        <v>734</v>
      </c>
    </row>
    <row r="26" spans="1:2" ht="15" customHeight="1" thickTop="1">
      <c r="A26" s="13" t="s">
        <v>2</v>
      </c>
      <c r="B26" s="12">
        <f>SUM(B9:B25)</f>
        <v>87856</v>
      </c>
    </row>
    <row r="27" spans="1:2" ht="15" customHeight="1">
      <c r="A27" s="8"/>
      <c r="B27" s="9"/>
    </row>
    <row r="28" spans="1:2" ht="15" customHeight="1">
      <c r="A28" s="31" t="s">
        <v>23</v>
      </c>
      <c r="B28" s="32"/>
    </row>
    <row r="29" spans="1:2" ht="15" customHeight="1">
      <c r="A29" s="2" t="s">
        <v>34</v>
      </c>
      <c r="B29" s="6">
        <f>B6-B26</f>
        <v>60093</v>
      </c>
    </row>
    <row r="30" spans="1:2" ht="15" customHeight="1">
      <c r="A30" s="2" t="s">
        <v>24</v>
      </c>
      <c r="B30" s="6">
        <f>B29*0.4</f>
        <v>24037.200000000001</v>
      </c>
    </row>
    <row r="31" spans="1:2" ht="15" customHeight="1">
      <c r="A31" s="14" t="s">
        <v>25</v>
      </c>
      <c r="B31" s="15">
        <f>B29*0.6</f>
        <v>36055.799999999996</v>
      </c>
    </row>
    <row r="33" spans="1:1">
      <c r="A33" s="3"/>
    </row>
  </sheetData>
  <mergeCells count="1">
    <mergeCell ref="A28:B2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5"/>
  <sheetViews>
    <sheetView workbookViewId="0"/>
  </sheetViews>
  <sheetFormatPr defaultRowHeight="15"/>
  <cols>
    <col min="1" max="1" width="62.42578125" customWidth="1"/>
    <col min="2" max="2" width="25.140625" style="4" customWidth="1"/>
  </cols>
  <sheetData>
    <row r="1" spans="1:2" ht="15" customHeight="1">
      <c r="A1" s="3" t="s">
        <v>26</v>
      </c>
    </row>
    <row r="2" spans="1:2" ht="15" customHeight="1"/>
    <row r="3" spans="1:2" ht="15" customHeight="1">
      <c r="A3" s="3" t="s">
        <v>21</v>
      </c>
    </row>
    <row r="4" spans="1:2" ht="15" customHeight="1">
      <c r="A4" s="2" t="s">
        <v>0</v>
      </c>
      <c r="B4" s="6">
        <v>157400</v>
      </c>
    </row>
    <row r="5" spans="1:2" ht="15" customHeight="1" thickBot="1">
      <c r="A5" s="10" t="s">
        <v>1</v>
      </c>
      <c r="B5" s="11">
        <v>25861</v>
      </c>
    </row>
    <row r="6" spans="1:2" ht="15" customHeight="1" thickTop="1">
      <c r="A6" s="13" t="s">
        <v>2</v>
      </c>
      <c r="B6" s="12">
        <f>SUM(B4:B5)</f>
        <v>183261</v>
      </c>
    </row>
    <row r="7" spans="1:2" ht="15" customHeight="1">
      <c r="A7" s="1"/>
      <c r="B7" s="5"/>
    </row>
    <row r="8" spans="1:2" ht="15" customHeight="1">
      <c r="A8" s="7" t="s">
        <v>22</v>
      </c>
    </row>
    <row r="9" spans="1:2" ht="15" customHeight="1">
      <c r="A9" s="2" t="s">
        <v>3</v>
      </c>
      <c r="B9" s="6">
        <v>30000</v>
      </c>
    </row>
    <row r="10" spans="1:2" ht="15" customHeight="1">
      <c r="A10" s="2" t="s">
        <v>4</v>
      </c>
      <c r="B10" s="6">
        <v>1200</v>
      </c>
    </row>
    <row r="11" spans="1:2" ht="15" customHeight="1">
      <c r="A11" s="2" t="s">
        <v>5</v>
      </c>
      <c r="B11" s="6">
        <v>4800</v>
      </c>
    </row>
    <row r="12" spans="1:2" ht="15" customHeight="1">
      <c r="A12" s="2" t="s">
        <v>6</v>
      </c>
      <c r="B12" s="6">
        <v>13000</v>
      </c>
    </row>
    <row r="13" spans="1:2" ht="15" customHeight="1">
      <c r="A13" s="2" t="s">
        <v>7</v>
      </c>
      <c r="B13" s="6">
        <v>1251</v>
      </c>
    </row>
    <row r="14" spans="1:2" ht="15" customHeight="1">
      <c r="A14" s="2" t="s">
        <v>8</v>
      </c>
      <c r="B14" s="6">
        <v>5000</v>
      </c>
    </row>
    <row r="15" spans="1:2" ht="15" customHeight="1">
      <c r="A15" s="2" t="s">
        <v>9</v>
      </c>
      <c r="B15" s="6">
        <v>1200</v>
      </c>
    </row>
    <row r="16" spans="1:2" ht="15" customHeight="1">
      <c r="A16" s="2" t="s">
        <v>10</v>
      </c>
      <c r="B16" s="6">
        <v>10000</v>
      </c>
    </row>
    <row r="17" spans="1:2" ht="15" customHeight="1">
      <c r="A17" s="2" t="s">
        <v>12</v>
      </c>
      <c r="B17" s="6">
        <v>400</v>
      </c>
    </row>
    <row r="18" spans="1:2" ht="15" customHeight="1">
      <c r="A18" s="2" t="s">
        <v>13</v>
      </c>
      <c r="B18" s="6">
        <v>1000</v>
      </c>
    </row>
    <row r="19" spans="1:2" ht="15" customHeight="1">
      <c r="A19" s="2" t="s">
        <v>14</v>
      </c>
      <c r="B19" s="6">
        <v>1500</v>
      </c>
    </row>
    <row r="20" spans="1:2" ht="15" customHeight="1">
      <c r="A20" s="2" t="s">
        <v>15</v>
      </c>
      <c r="B20" s="6">
        <v>6000</v>
      </c>
    </row>
    <row r="21" spans="1:2" ht="15" customHeight="1">
      <c r="A21" s="2" t="s">
        <v>16</v>
      </c>
      <c r="B21" s="6">
        <v>1000</v>
      </c>
    </row>
    <row r="22" spans="1:2" ht="15" customHeight="1">
      <c r="A22" s="2" t="s">
        <v>27</v>
      </c>
      <c r="B22" s="6">
        <v>500</v>
      </c>
    </row>
    <row r="23" spans="1:2" ht="15" customHeight="1">
      <c r="A23" s="2" t="s">
        <v>28</v>
      </c>
      <c r="B23" s="6">
        <v>1500</v>
      </c>
    </row>
    <row r="24" spans="1:2" ht="15" customHeight="1">
      <c r="A24" s="2" t="s">
        <v>18</v>
      </c>
      <c r="B24" s="6">
        <v>409</v>
      </c>
    </row>
    <row r="25" spans="1:2" ht="15" customHeight="1" thickBot="1">
      <c r="A25" s="10" t="s">
        <v>19</v>
      </c>
      <c r="B25" s="11">
        <v>925</v>
      </c>
    </row>
    <row r="26" spans="1:2" ht="15" customHeight="1" thickTop="1">
      <c r="A26" s="13" t="s">
        <v>2</v>
      </c>
      <c r="B26" s="12">
        <f>SUM(B9:B25)</f>
        <v>79685</v>
      </c>
    </row>
    <row r="27" spans="1:2" ht="15" customHeight="1">
      <c r="A27" s="8"/>
      <c r="B27" s="9"/>
    </row>
    <row r="28" spans="1:2" ht="15" customHeight="1">
      <c r="A28" s="31" t="s">
        <v>23</v>
      </c>
      <c r="B28" s="32"/>
    </row>
    <row r="29" spans="1:2" ht="15" customHeight="1">
      <c r="A29" s="2" t="s">
        <v>34</v>
      </c>
      <c r="B29" s="6">
        <f>B6-B26</f>
        <v>103576</v>
      </c>
    </row>
    <row r="30" spans="1:2" ht="15" customHeight="1">
      <c r="A30" s="2" t="s">
        <v>25</v>
      </c>
      <c r="B30" s="6">
        <f>B29*0.6</f>
        <v>62145.599999999999</v>
      </c>
    </row>
    <row r="31" spans="1:2" s="27" customFormat="1" ht="15" customHeight="1">
      <c r="A31" s="2" t="s">
        <v>36</v>
      </c>
      <c r="B31" s="6">
        <v>4775</v>
      </c>
    </row>
    <row r="32" spans="1:2" ht="15" customHeight="1">
      <c r="A32" s="14" t="s">
        <v>25</v>
      </c>
      <c r="B32" s="15">
        <f>B29*0.6-B31</f>
        <v>57370.6</v>
      </c>
    </row>
    <row r="33" spans="1:2" s="27" customFormat="1" ht="15" customHeight="1">
      <c r="A33" s="14" t="s">
        <v>24</v>
      </c>
      <c r="B33" s="15">
        <f>B29*0.4</f>
        <v>41430.400000000001</v>
      </c>
    </row>
    <row r="34" spans="1:2" s="27" customFormat="1" ht="15" customHeight="1">
      <c r="A34" s="29"/>
      <c r="B34" s="30"/>
    </row>
    <row r="35" spans="1:2" s="4" customFormat="1">
      <c r="A35" s="3"/>
    </row>
  </sheetData>
  <mergeCells count="1">
    <mergeCell ref="A28:B2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4"/>
  <sheetViews>
    <sheetView workbookViewId="0"/>
  </sheetViews>
  <sheetFormatPr defaultRowHeight="15"/>
  <cols>
    <col min="1" max="1" width="59.140625" customWidth="1"/>
    <col min="2" max="2" width="25.140625" style="4" customWidth="1"/>
  </cols>
  <sheetData>
    <row r="1" spans="1:2" ht="15" customHeight="1">
      <c r="A1" s="3" t="s">
        <v>29</v>
      </c>
    </row>
    <row r="2" spans="1:2" ht="15" customHeight="1"/>
    <row r="3" spans="1:2" ht="15" customHeight="1">
      <c r="A3" s="3" t="s">
        <v>21</v>
      </c>
    </row>
    <row r="4" spans="1:2" ht="15" customHeight="1">
      <c r="A4" s="2" t="s">
        <v>0</v>
      </c>
      <c r="B4" s="6">
        <v>136900</v>
      </c>
    </row>
    <row r="5" spans="1:2" ht="15" customHeight="1" thickBot="1">
      <c r="A5" s="10" t="s">
        <v>1</v>
      </c>
      <c r="B5" s="11">
        <v>24549</v>
      </c>
    </row>
    <row r="6" spans="1:2" ht="15" customHeight="1" thickTop="1">
      <c r="A6" s="13" t="s">
        <v>2</v>
      </c>
      <c r="B6" s="12">
        <f>SUM(B4:B5)</f>
        <v>161449</v>
      </c>
    </row>
    <row r="7" spans="1:2" ht="15" customHeight="1">
      <c r="A7" s="1"/>
      <c r="B7" s="5"/>
    </row>
    <row r="8" spans="1:2" ht="15" customHeight="1">
      <c r="A8" s="7" t="s">
        <v>22</v>
      </c>
    </row>
    <row r="9" spans="1:2" ht="15" customHeight="1">
      <c r="A9" s="2" t="s">
        <v>3</v>
      </c>
      <c r="B9" s="6">
        <v>30000</v>
      </c>
    </row>
    <row r="10" spans="1:2" ht="15" customHeight="1">
      <c r="A10" s="2" t="s">
        <v>4</v>
      </c>
      <c r="B10" s="6">
        <v>1200</v>
      </c>
    </row>
    <row r="11" spans="1:2" ht="15" customHeight="1">
      <c r="A11" s="2" t="s">
        <v>5</v>
      </c>
      <c r="B11" s="6">
        <v>4800</v>
      </c>
    </row>
    <row r="12" spans="1:2" ht="15" customHeight="1">
      <c r="A12" s="2" t="s">
        <v>6</v>
      </c>
      <c r="B12" s="6">
        <v>18500</v>
      </c>
    </row>
    <row r="13" spans="1:2" ht="15" customHeight="1">
      <c r="A13" s="2" t="s">
        <v>7</v>
      </c>
      <c r="B13" s="6">
        <v>1430</v>
      </c>
    </row>
    <row r="14" spans="1:2" ht="15" customHeight="1">
      <c r="A14" s="2" t="s">
        <v>8</v>
      </c>
      <c r="B14" s="6">
        <v>5000</v>
      </c>
    </row>
    <row r="15" spans="1:2" ht="15" customHeight="1">
      <c r="A15" s="2" t="s">
        <v>9</v>
      </c>
      <c r="B15" s="6">
        <v>1200</v>
      </c>
    </row>
    <row r="16" spans="1:2" ht="15" customHeight="1">
      <c r="A16" s="2" t="s">
        <v>10</v>
      </c>
      <c r="B16" s="6">
        <v>10000</v>
      </c>
    </row>
    <row r="17" spans="1:2" ht="15" customHeight="1">
      <c r="A17" s="2" t="s">
        <v>11</v>
      </c>
      <c r="B17" s="6">
        <v>9600</v>
      </c>
    </row>
    <row r="18" spans="1:2" ht="15" customHeight="1">
      <c r="A18" s="2" t="s">
        <v>12</v>
      </c>
      <c r="B18" s="6">
        <v>400</v>
      </c>
    </row>
    <row r="19" spans="1:2" ht="15" customHeight="1">
      <c r="A19" s="2" t="s">
        <v>13</v>
      </c>
      <c r="B19" s="6">
        <v>1000</v>
      </c>
    </row>
    <row r="20" spans="1:2" ht="15" customHeight="1">
      <c r="A20" s="2" t="s">
        <v>14</v>
      </c>
      <c r="B20" s="6">
        <v>1500</v>
      </c>
    </row>
    <row r="21" spans="1:2" ht="15" customHeight="1">
      <c r="A21" s="2" t="s">
        <v>15</v>
      </c>
      <c r="B21" s="6">
        <v>6000</v>
      </c>
    </row>
    <row r="22" spans="1:2" ht="15" customHeight="1">
      <c r="A22" s="2" t="s">
        <v>16</v>
      </c>
      <c r="B22" s="6">
        <v>1000</v>
      </c>
    </row>
    <row r="23" spans="1:2" ht="15" customHeight="1">
      <c r="A23" s="2" t="s">
        <v>18</v>
      </c>
      <c r="B23" s="6">
        <v>235</v>
      </c>
    </row>
    <row r="24" spans="1:2" ht="15" customHeight="1" thickBot="1">
      <c r="A24" s="10" t="s">
        <v>19</v>
      </c>
      <c r="B24" s="11">
        <v>134</v>
      </c>
    </row>
    <row r="25" spans="1:2" ht="15" customHeight="1" thickTop="1">
      <c r="A25" s="13" t="s">
        <v>2</v>
      </c>
      <c r="B25" s="12">
        <f>SUM(B9:B24)</f>
        <v>91999</v>
      </c>
    </row>
    <row r="26" spans="1:2" ht="15" customHeight="1">
      <c r="A26" s="8"/>
      <c r="B26" s="9"/>
    </row>
    <row r="27" spans="1:2" ht="15" customHeight="1">
      <c r="A27" s="31" t="s">
        <v>23</v>
      </c>
      <c r="B27" s="32"/>
    </row>
    <row r="28" spans="1:2" ht="15" customHeight="1">
      <c r="A28" s="2" t="s">
        <v>34</v>
      </c>
      <c r="B28" s="6">
        <f>B6-B25</f>
        <v>69450</v>
      </c>
    </row>
    <row r="29" spans="1:2" s="27" customFormat="1" ht="15" customHeight="1">
      <c r="A29" s="2" t="s">
        <v>25</v>
      </c>
      <c r="B29" s="6">
        <f>B28*0.6</f>
        <v>41670</v>
      </c>
    </row>
    <row r="30" spans="1:2" ht="15" customHeight="1">
      <c r="A30" s="2" t="s">
        <v>36</v>
      </c>
      <c r="B30" s="6">
        <v>3643</v>
      </c>
    </row>
    <row r="31" spans="1:2" s="27" customFormat="1" ht="15" customHeight="1">
      <c r="A31" s="14" t="s">
        <v>25</v>
      </c>
      <c r="B31" s="15">
        <f>B28*0.6-B30</f>
        <v>38027</v>
      </c>
    </row>
    <row r="32" spans="1:2" s="27" customFormat="1" ht="15" customHeight="1">
      <c r="A32" s="14" t="s">
        <v>24</v>
      </c>
      <c r="B32" s="15">
        <f>B28*0.4</f>
        <v>27780</v>
      </c>
    </row>
    <row r="34" spans="1:1" s="4" customFormat="1">
      <c r="A34" s="3"/>
    </row>
  </sheetData>
  <mergeCells count="1">
    <mergeCell ref="A27:B2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"/>
  <sheetViews>
    <sheetView workbookViewId="0"/>
  </sheetViews>
  <sheetFormatPr defaultRowHeight="15"/>
  <cols>
    <col min="1" max="1" width="15.7109375" customWidth="1"/>
    <col min="2" max="5" width="15.7109375" style="16" customWidth="1"/>
    <col min="6" max="6" width="15.7109375" customWidth="1"/>
  </cols>
  <sheetData>
    <row r="1" spans="1:9">
      <c r="A1" s="17"/>
      <c r="B1" s="18"/>
      <c r="C1" s="19"/>
      <c r="D1" s="19"/>
    </row>
    <row r="2" spans="1:9" ht="15" customHeight="1">
      <c r="A2" s="33" t="s">
        <v>35</v>
      </c>
      <c r="B2" s="34"/>
      <c r="C2" s="34"/>
      <c r="D2" s="34"/>
      <c r="E2" s="34"/>
    </row>
    <row r="3" spans="1:9" ht="15.75" thickBot="1">
      <c r="A3" s="20" t="s">
        <v>30</v>
      </c>
      <c r="B3" s="21" t="s">
        <v>32</v>
      </c>
      <c r="C3" s="21" t="s">
        <v>31</v>
      </c>
      <c r="D3" s="21" t="s">
        <v>33</v>
      </c>
      <c r="E3" s="21" t="s">
        <v>2</v>
      </c>
    </row>
    <row r="4" spans="1:9" ht="16.5" thickTop="1">
      <c r="A4" s="25" t="s">
        <v>34</v>
      </c>
      <c r="B4" s="26">
        <v>60093</v>
      </c>
      <c r="C4" s="26">
        <v>103576</v>
      </c>
      <c r="D4" s="26">
        <v>69450</v>
      </c>
      <c r="E4" s="26">
        <f>SUM(B4:D4)</f>
        <v>233119</v>
      </c>
    </row>
    <row r="5" spans="1:9" ht="15.75" thickBot="1">
      <c r="A5" s="10" t="s">
        <v>24</v>
      </c>
      <c r="B5" s="22">
        <v>24037.200000000001</v>
      </c>
      <c r="C5" s="22">
        <v>41430</v>
      </c>
      <c r="D5" s="22">
        <v>27780</v>
      </c>
      <c r="E5" s="22">
        <f>SUM(B5:D5)</f>
        <v>93247.2</v>
      </c>
    </row>
    <row r="6" spans="1:9" ht="15.75" thickBot="1">
      <c r="A6" s="23" t="s">
        <v>25</v>
      </c>
      <c r="B6" s="24">
        <v>36055.799999999996</v>
      </c>
      <c r="C6" s="24">
        <v>57371</v>
      </c>
      <c r="D6" s="24">
        <v>38027</v>
      </c>
      <c r="E6" s="24">
        <f>SUM(B6:D6)</f>
        <v>131453.79999999999</v>
      </c>
      <c r="I6" s="28"/>
    </row>
  </sheetData>
  <mergeCells count="1">
    <mergeCell ref="A2:E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V8A</vt:lpstr>
      <vt:lpstr>C4B</vt:lpstr>
      <vt:lpstr>C4A</vt:lpstr>
      <vt:lpstr>prehled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olirad</dc:creator>
  <cp:lastModifiedBy>olirad</cp:lastModifiedBy>
  <dcterms:created xsi:type="dcterms:W3CDTF">2014-02-11T14:37:46Z</dcterms:created>
  <dcterms:modified xsi:type="dcterms:W3CDTF">2014-04-04T12:02:27Z</dcterms:modified>
</cp:coreProperties>
</file>